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lomkostninger" state="visible" r:id="rId4"/>
    <sheet sheetId="2" name="Vejledning" state="visible" r:id="rId5"/>
  </sheets>
  <calcPr calcId="171027"/>
</workbook>
</file>

<file path=xl/sharedStrings.xml><?xml version="1.0" encoding="utf-8"?>
<sst xmlns="http://schemas.openxmlformats.org/spreadsheetml/2006/main" count="38" uniqueCount="36">
  <si>
    <t>Bilomkostninger - Total beregner</t>
  </si>
  <si>
    <t>Bilmodel:</t>
  </si>
  <si>
    <t>VW Golf 2022</t>
  </si>
  <si>
    <t>Købspris:</t>
  </si>
  <si>
    <t>Estimeret restværdi (5 år):</t>
  </si>
  <si>
    <t>Kørte km/år:</t>
  </si>
  <si>
    <t>Udgift</t>
  </si>
  <si>
    <t>Årlig pris</t>
  </si>
  <si>
    <t>Månedlig pris</t>
  </si>
  <si>
    <t>Pris pr. km</t>
  </si>
  <si>
    <t>Bemærkning</t>
  </si>
  <si>
    <t>Værditab</t>
  </si>
  <si>
    <t>Beregnet automatisk</t>
  </si>
  <si>
    <t>Forsikring</t>
  </si>
  <si>
    <t>Ansvar + kasko</t>
  </si>
  <si>
    <t>Grøn ejerafgift</t>
  </si>
  <si>
    <t/>
  </si>
  <si>
    <t>Benzin/diesel</t>
  </si>
  <si>
    <t>Baseret på forbrug</t>
  </si>
  <si>
    <t>Vækst/service</t>
  </si>
  <si>
    <t>Service + sliddele</t>
  </si>
  <si>
    <t>Dæk (sæt)</t>
  </si>
  <si>
    <t>Skift hvert 3. år</t>
  </si>
  <si>
    <t>Parkering</t>
  </si>
  <si>
    <t>Leje af P-plads</t>
  </si>
  <si>
    <t>Reparationer</t>
  </si>
  <si>
    <t>Estimat</t>
  </si>
  <si>
    <t>Vejhjælp</t>
  </si>
  <si>
    <t>TOTAL OMKOSTNINGER</t>
  </si>
  <si>
    <t>Vejledning: Bilomkostninger</t>
  </si>
  <si>
    <t>1. Udfyld biloplysninger i B3:B6.</t>
  </si>
  <si>
    <t>2. Registrer årlige udgifter i tabellen.</t>
  </si>
  <si>
    <t>3. Værditab og forbrug beregnes automatisk.</t>
  </si>
  <si>
    <t>4. Samlede omkostninger pr. år, måned og km vises i bunden.</t>
  </si>
  <si>
    <t>5. Sammenlign med alternativer (leasing, offentlig transport).</t>
  </si>
  <si>
    <t>6. Opdater årligt for at holde styr på reelle omkostninger.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</si>
</sst>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vertical="center"/>
    </xf>
    <xf numFmtId="2" fontId="2" fillId="4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2" fontId="2" fillId="3" borderId="2" xfId="0" applyNumberFormat="1" applyFont="1" applyFill="1" applyBorder="1" applyAlignment="1">
      <alignment vertical="center"/>
    </xf>
    <xf numFmtId="3" fontId="2" fillId="4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5" width="35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3" spans="1:5" x14ac:dyDescent="0.25">
      <c r="A3" s="2" t="s">
        <v>1</v>
      </c>
      <c r="B3" s="3" t="s">
        <v>2</v>
      </c>
    </row>
    <row r="4" spans="1:5" x14ac:dyDescent="0.25">
      <c r="A4" s="2" t="s">
        <v>3</v>
      </c>
      <c r="B4" s="4">
        <v>285000</v>
      </c>
    </row>
    <row r="5" spans="1:5" x14ac:dyDescent="0.25">
      <c r="A5" s="2" t="s">
        <v>4</v>
      </c>
      <c r="B5" s="5">
        <v>120000</v>
      </c>
    </row>
    <row r="6" spans="1:5" x14ac:dyDescent="0.25">
      <c r="A6" s="2" t="s">
        <v>5</v>
      </c>
      <c r="B6" s="4">
        <v>15000</v>
      </c>
    </row>
    <row r="8" ht="22" customHeight="1" spans="1:5" x14ac:dyDescent="0.25">
      <c r="A8" s="2" t="s">
        <v>6</v>
      </c>
      <c r="B8" s="2" t="s">
        <v>7</v>
      </c>
      <c r="C8" s="2" t="s">
        <v>8</v>
      </c>
      <c r="D8" s="2" t="s">
        <v>9</v>
      </c>
      <c r="E8" s="2" t="s">
        <v>10</v>
      </c>
    </row>
    <row r="9" spans="1:5" x14ac:dyDescent="0.25">
      <c r="A9" s="3" t="s">
        <v>11</v>
      </c>
      <c r="B9" s="6">
        <f>($B$4-$B$5)/5</f>
      </c>
      <c r="C9" s="6">
        <f>IF(B9="",0,B9/12)</f>
      </c>
      <c r="D9" s="7">
        <f>IF(B9="",0,B9/$B$6)</f>
      </c>
      <c r="E9" s="3" t="s">
        <v>12</v>
      </c>
    </row>
    <row r="10" spans="1:5" x14ac:dyDescent="0.25">
      <c r="A10" s="2" t="s">
        <v>13</v>
      </c>
      <c r="B10" s="8">
        <v>8500</v>
      </c>
      <c r="C10" s="8">
        <f>IF(B10="",0,B10/12)</f>
      </c>
      <c r="D10" s="9">
        <f>IF(B10="",0,B10/$B$6)</f>
      </c>
      <c r="E10" s="2" t="s">
        <v>14</v>
      </c>
    </row>
    <row r="11" spans="1:5" x14ac:dyDescent="0.25">
      <c r="A11" s="3" t="s">
        <v>15</v>
      </c>
      <c r="B11" s="6">
        <v>1200</v>
      </c>
      <c r="C11" s="6">
        <f>IF(B11="",0,B11/12)</f>
      </c>
      <c r="D11" s="7">
        <f>IF(B11="",0,B11/$B$6)</f>
      </c>
      <c r="E11" s="3" t="s">
        <v>16</v>
      </c>
    </row>
    <row r="12" spans="1:5" x14ac:dyDescent="0.25">
      <c r="A12" s="2" t="s">
        <v>17</v>
      </c>
      <c r="B12" s="8" t="s">
        <v>16</v>
      </c>
      <c r="C12" s="8">
        <f>IF(B12="",0,B12/12)</f>
      </c>
      <c r="D12" s="9">
        <f>IF(B12="",0,B12/$B$6)</f>
      </c>
      <c r="E12" s="2" t="s">
        <v>18</v>
      </c>
    </row>
    <row r="13" spans="1:5" x14ac:dyDescent="0.25">
      <c r="A13" s="3" t="s">
        <v>19</v>
      </c>
      <c r="B13" s="6">
        <f>$B$6*0.08*18</f>
      </c>
      <c r="C13" s="6">
        <f>IF(B13="",0,B13/12)</f>
      </c>
      <c r="D13" s="7">
        <f>IF(B13="",0,B13/$B$6)</f>
      </c>
      <c r="E13" s="3" t="s">
        <v>20</v>
      </c>
    </row>
    <row r="14" spans="1:5" x14ac:dyDescent="0.25">
      <c r="A14" s="2" t="s">
        <v>21</v>
      </c>
      <c r="B14" s="8">
        <v>2400</v>
      </c>
      <c r="C14" s="8">
        <f>IF(B14="",0,B14/12)</f>
      </c>
      <c r="D14" s="9">
        <f>IF(B14="",0,B14/$B$6)</f>
      </c>
      <c r="E14" s="2" t="s">
        <v>22</v>
      </c>
    </row>
    <row r="15" spans="1:5" x14ac:dyDescent="0.25">
      <c r="A15" s="3" t="s">
        <v>23</v>
      </c>
      <c r="B15" s="6">
        <v>6000</v>
      </c>
      <c r="C15" s="6">
        <f>IF(B15="",0,B15/12)</f>
      </c>
      <c r="D15" s="7">
        <f>IF(B15="",0,B15/$B$6)</f>
      </c>
      <c r="E15" s="3" t="s">
        <v>24</v>
      </c>
    </row>
    <row r="16" spans="1:5" x14ac:dyDescent="0.25">
      <c r="A16" s="2" t="s">
        <v>25</v>
      </c>
      <c r="B16" s="8">
        <v>3000</v>
      </c>
      <c r="C16" s="8">
        <f>IF(B16="",0,B16/12)</f>
      </c>
      <c r="D16" s="9">
        <f>IF(B16="",0,B16/$B$6)</f>
      </c>
      <c r="E16" s="2" t="s">
        <v>26</v>
      </c>
    </row>
    <row r="17" spans="1:5" x14ac:dyDescent="0.25">
      <c r="A17" s="3" t="s">
        <v>27</v>
      </c>
      <c r="B17" s="6">
        <v>600</v>
      </c>
      <c r="C17" s="6">
        <f>IF(B17="",0,B17/12)</f>
      </c>
      <c r="D17" s="7">
        <f>IF(B17="",0,B17/$B$6)</f>
      </c>
      <c r="E17" s="3" t="s">
        <v>16</v>
      </c>
    </row>
    <row r="19" spans="1:5" x14ac:dyDescent="0.25">
      <c r="A19" s="3" t="s">
        <v>28</v>
      </c>
      <c r="B19" s="10">
        <f>SUM(B9:B17)</f>
      </c>
      <c r="C19" s="10">
        <f>B19/12</f>
      </c>
      <c r="D19" s="7">
        <f>B19/$B$6</f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15" hidden="1" customWidth="1"/>
    <col min="2" max="2" width="43" customWidth="1"/>
  </cols>
  <sheetData>
    <row r="1" ht="28" customHeight="1" spans="1:2" x14ac:dyDescent="0.25">
      <c r="A1" s="1"/>
      <c r="B1" s="1" t="s">
        <v>29</v>
      </c>
    </row>
    <row r="3" spans="1:2" x14ac:dyDescent="0.25">
      <c r="A3" s="3"/>
      <c r="B3" s="3" t="s">
        <v>30</v>
      </c>
    </row>
    <row r="4" spans="1:2" x14ac:dyDescent="0.25">
      <c r="A4" s="2"/>
      <c r="B4" s="2" t="s">
        <v>31</v>
      </c>
    </row>
    <row r="5" spans="1:2" x14ac:dyDescent="0.25">
      <c r="A5" s="3"/>
      <c r="B5" s="3" t="s">
        <v>32</v>
      </c>
    </row>
    <row r="6" spans="1:2" x14ac:dyDescent="0.25">
      <c r="A6" s="2"/>
      <c r="B6" s="2" t="s">
        <v>33</v>
      </c>
    </row>
    <row r="7" spans="1:2" x14ac:dyDescent="0.25">
      <c r="A7" s="3"/>
      <c r="B7" s="3" t="s">
        <v>34</v>
      </c>
    </row>
    <row r="8" spans="1:2" x14ac:dyDescent="0.25">
      <c r="A8" s="2"/>
      <c r="B8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Bilomkostninger</vt:lpstr>
      <vt:lpstr>Vejledning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Skabelon Generator</dc:creator>
  <dc:title/>
  <dc:subject/>
  <dc:description/>
  <cp:keywords/>
  <cp:category/>
  <cp:lastModifiedBy>Unknown</cp:lastModifiedBy>
  <dcterms:created xsi:type="dcterms:W3CDTF">2026-06-10T23:57:15Z</dcterms:created>
  <dcterms:modified xsi:type="dcterms:W3CDTF">2026-06-10T23:57:15Z</dcterms:modified>
</cp:coreProperties>
</file>